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Histórico" sheetId="2" state="visible" r:id="rId2"/>
    <sheet xmlns:r="http://schemas.openxmlformats.org/officeDocument/2006/relationships" name="Glossário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R$ #,##0"/>
    <numFmt numFmtId="165" formatCode="#,##0.0"/>
    <numFmt numFmtId="166" formatCode="0.0%"/>
  </numFmts>
  <fonts count="1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i val="1"/>
      <color rgb="0064748b"/>
      <sz val="10"/>
    </font>
    <font>
      <name val="Calibri"/>
      <b val="1"/>
      <color rgb="00ffffff"/>
      <sz val="11"/>
    </font>
    <font>
      <b val="1"/>
      <color rgb="0006b6d4"/>
    </font>
    <font>
      <sz val="11"/>
    </font>
    <font>
      <color rgb="0064748b"/>
      <sz val="10"/>
    </font>
    <font>
      <b val="1"/>
      <sz val="12"/>
    </font>
    <font>
      <color rgb="00334155"/>
      <sz val="11"/>
    </font>
    <font>
      <b val="1"/>
      <sz val="11"/>
    </font>
    <font>
      <i val="1"/>
      <color rgb="00475569"/>
      <sz val="10"/>
    </font>
    <font>
      <i val="1"/>
      <color rgb="0094a3b8"/>
      <sz val="9"/>
    </font>
    <font>
      <name val="Calibri"/>
      <b val="1"/>
      <color rgb="00ffffff"/>
      <sz val="14"/>
    </font>
    <font>
      <name val="Calibri"/>
      <b val="1"/>
      <color rgb="00ffffff"/>
      <sz val="10"/>
    </font>
    <font>
      <sz val="10"/>
    </font>
    <font>
      <b val="1"/>
    </font>
    <font>
      <i val="1"/>
      <color rgb="0064748b"/>
      <sz val="9"/>
    </font>
    <font>
      <b val="1"/>
      <color rgb="000a1f3a"/>
      <sz val="11"/>
    </font>
    <font>
      <name val="Consolas"/>
      <color rgb="0006b6d4"/>
      <sz val="10"/>
    </font>
  </fonts>
  <fills count="8">
    <fill>
      <patternFill/>
    </fill>
    <fill>
      <patternFill patternType="gray125"/>
    </fill>
    <fill>
      <patternFill patternType="solid">
        <fgColor rgb="000a1f3a"/>
      </patternFill>
    </fill>
    <fill>
      <patternFill patternType="solid">
        <fgColor rgb="0006b6d4"/>
      </patternFill>
    </fill>
    <fill>
      <patternFill patternType="solid">
        <fgColor rgb="00fef9c3"/>
      </patternFill>
    </fill>
    <fill>
      <patternFill patternType="solid">
        <fgColor rgb="00cffafe"/>
      </patternFill>
    </fill>
    <fill>
      <patternFill patternType="solid">
        <fgColor rgb="00f1f5f9"/>
      </patternFill>
    </fill>
    <fill>
      <patternFill patternType="solid">
        <fgColor rgb="00fefce8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left" vertical="center" indent="1"/>
    </xf>
    <xf numFmtId="0" fontId="6" fillId="0" borderId="1" applyAlignment="1" pivotButton="0" quotePrefix="0" xfId="0">
      <alignment horizontal="center"/>
    </xf>
    <xf numFmtId="164" fontId="7" fillId="4" borderId="1" applyAlignment="1" pivotButton="0" quotePrefix="0" xfId="0">
      <alignment horizontal="right" indent="1"/>
    </xf>
    <xf numFmtId="164" fontId="8" fillId="0" borderId="1" applyAlignment="1" pivotButton="0" quotePrefix="0" xfId="0">
      <alignment horizontal="right" indent="1"/>
    </xf>
    <xf numFmtId="0" fontId="9" fillId="0" borderId="1" applyAlignment="1" pivotButton="0" quotePrefix="0" xfId="0">
      <alignment horizontal="center"/>
    </xf>
    <xf numFmtId="165" fontId="7" fillId="4" borderId="1" applyAlignment="1" pivotButton="0" quotePrefix="0" xfId="0">
      <alignment horizontal="right" indent="1"/>
    </xf>
    <xf numFmtId="165" fontId="8" fillId="0" borderId="1" applyAlignment="1" pivotButton="0" quotePrefix="0" xfId="0">
      <alignment horizontal="right" indent="1"/>
    </xf>
    <xf numFmtId="166" fontId="7" fillId="4" borderId="1" applyAlignment="1" pivotButton="0" quotePrefix="0" xfId="0">
      <alignment horizontal="right" indent="1"/>
    </xf>
    <xf numFmtId="166" fontId="8" fillId="0" borderId="1" applyAlignment="1" pivotButton="0" quotePrefix="0" xfId="0">
      <alignment horizontal="right" indent="1"/>
    </xf>
    <xf numFmtId="0" fontId="10" fillId="5" borderId="1" applyAlignment="1" pivotButton="0" quotePrefix="0" xfId="0">
      <alignment horizontal="center" wrapText="1"/>
    </xf>
    <xf numFmtId="0" fontId="11" fillId="0" borderId="0" applyAlignment="1" pivotButton="0" quotePrefix="0" xfId="0">
      <alignment horizontal="center"/>
    </xf>
    <xf numFmtId="0" fontId="12" fillId="2" borderId="1" applyAlignment="1" pivotButton="0" quotePrefix="0" xfId="0">
      <alignment horizontal="center" vertical="center" wrapText="1"/>
    </xf>
    <xf numFmtId="0" fontId="13" fillId="3" borderId="1" applyAlignment="1" pivotButton="0" quotePrefix="0" xfId="0">
      <alignment horizontal="center" vertical="center" wrapText="1"/>
    </xf>
    <xf numFmtId="0" fontId="14" fillId="6" borderId="1" applyAlignment="1" pivotButton="0" quotePrefix="0" xfId="0">
      <alignment horizontal="left" indent="1"/>
    </xf>
    <xf numFmtId="0" fontId="0" fillId="7" borderId="1" pivotButton="0" quotePrefix="0" xfId="0"/>
    <xf numFmtId="0" fontId="0" fillId="0" borderId="1" applyAlignment="1" pivotButton="0" quotePrefix="0" xfId="0">
      <alignment horizontal="right" indent="1"/>
    </xf>
    <xf numFmtId="0" fontId="15" fillId="5" borderId="1" applyAlignment="1" pivotButton="0" quotePrefix="0" xfId="0">
      <alignment horizontal="right" indent="1"/>
    </xf>
    <xf numFmtId="0" fontId="16" fillId="0" borderId="0" applyAlignment="1" pivotButton="0" quotePrefix="0" xfId="0">
      <alignment horizontal="center"/>
    </xf>
    <xf numFmtId="0" fontId="17" fillId="0" borderId="1" applyAlignment="1" pivotButton="0" quotePrefix="0" xfId="0">
      <alignment horizontal="left" vertical="center" wrapText="1" indent="1"/>
    </xf>
    <xf numFmtId="0" fontId="14" fillId="0" borderId="1" applyAlignment="1" pivotButton="0" quotePrefix="0" xfId="0">
      <alignment horizontal="left" vertical="center" wrapText="1" indent="1"/>
    </xf>
    <xf numFmtId="0" fontId="18" fillId="6" borderId="1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G21"/>
  <sheetViews>
    <sheetView workbookViewId="0">
      <selection activeCell="A1" sqref="A1"/>
    </sheetView>
  </sheetViews>
  <sheetFormatPr baseColWidth="8" defaultRowHeight="15"/>
  <cols>
    <col width="4" customWidth="1" min="1" max="1"/>
    <col width="4" customWidth="1" min="2" max="2"/>
    <col width="36" customWidth="1" min="3" max="3"/>
    <col width="16" customWidth="1" min="4" max="4"/>
    <col width="18" customWidth="1" min="5" max="5"/>
    <col width="14" customWidth="1" min="6" max="6"/>
    <col width="22" customWidth="1" min="7" max="7"/>
  </cols>
  <sheetData>
    <row r="2" ht="36" customHeight="1">
      <c r="B2" s="1" t="inlineStr">
        <is>
          <t>DASHBOARD DAS 12 MÉTRICAS — Sonar Contábil</t>
        </is>
      </c>
    </row>
    <row r="3">
      <c r="B3" s="2" t="inlineStr">
        <is>
          <t>Preencha o valor atual e a meta. O farol acende automaticamente. Acompanhe mensalmente na aba Histórico.</t>
        </is>
      </c>
    </row>
    <row r="5" ht="30" customHeight="1">
      <c r="B5" s="3" t="inlineStr">
        <is>
          <t>#</t>
        </is>
      </c>
      <c r="C5" s="3" t="inlineStr">
        <is>
          <t>Métrica</t>
        </is>
      </c>
      <c r="D5" s="3" t="inlineStr">
        <is>
          <t>Área</t>
        </is>
      </c>
      <c r="E5" s="3" t="inlineStr">
        <is>
          <t>Valor atual</t>
        </is>
      </c>
      <c r="F5" s="3" t="inlineStr">
        <is>
          <t>Meta</t>
        </is>
      </c>
      <c r="G5" s="3" t="inlineStr">
        <is>
          <t>Farol</t>
        </is>
      </c>
    </row>
    <row r="6" ht="26" customHeight="1">
      <c r="B6" s="4" t="n">
        <v>1</v>
      </c>
      <c r="C6" s="5" t="inlineStr">
        <is>
          <t>Honorário Médio por Cliente</t>
        </is>
      </c>
      <c r="D6" s="6" t="inlineStr">
        <is>
          <t>Operação</t>
        </is>
      </c>
      <c r="E6" s="7" t="n">
        <v>400</v>
      </c>
      <c r="F6" s="8" t="n">
        <v>600</v>
      </c>
      <c r="G6" s="9">
        <f>IF(E6&gt;=F6,"🟢 OK",IF(E6&gt;=F6*0.8,"🟡 Atenção","🔴 Crítico"))</f>
        <v/>
      </c>
    </row>
    <row r="7" ht="26" customHeight="1">
      <c r="B7" s="4" t="n">
        <v>2</v>
      </c>
      <c r="C7" s="5" t="inlineStr">
        <is>
          <t>Custo Operacional por Cliente</t>
        </is>
      </c>
      <c r="D7" s="6" t="inlineStr">
        <is>
          <t>Operação</t>
        </is>
      </c>
      <c r="E7" s="7" t="n">
        <v>300</v>
      </c>
      <c r="F7" s="8" t="n">
        <v>250</v>
      </c>
      <c r="G7" s="9">
        <f>IF(E7&lt;=F7,"🟢 OK",IF(E7&lt;=F7*1.3,"🟡 Atenção","🔴 Crítico"))</f>
        <v/>
      </c>
    </row>
    <row r="8" ht="26" customHeight="1">
      <c r="B8" s="4" t="n">
        <v>3</v>
      </c>
      <c r="C8" s="5" t="inlineStr">
        <is>
          <t>Horas Trabalhadas por Cliente/Mês</t>
        </is>
      </c>
      <c r="D8" s="6" t="inlineStr">
        <is>
          <t>Operação</t>
        </is>
      </c>
      <c r="E8" s="10" t="n">
        <v>8</v>
      </c>
      <c r="F8" s="11" t="n">
        <v>4</v>
      </c>
      <c r="G8" s="9">
        <f>IF(E8&lt;=F8,"🟢 OK",IF(E8&lt;=F8*1.3,"🟡 Atenção","🔴 Crítico"))</f>
        <v/>
      </c>
    </row>
    <row r="9" ht="26" customHeight="1">
      <c r="B9" s="4" t="n">
        <v>4</v>
      </c>
      <c r="C9" s="5" t="inlineStr">
        <is>
          <t>Taxa de Retrabalho (%)</t>
        </is>
      </c>
      <c r="D9" s="6" t="inlineStr">
        <is>
          <t>Operação</t>
        </is>
      </c>
      <c r="E9" s="12" t="n">
        <v>0.15</v>
      </c>
      <c r="F9" s="13" t="n">
        <v>0.05</v>
      </c>
      <c r="G9" s="9">
        <f>IF(E9&lt;=F9,"🟢 OK",IF(E9&lt;=F9*1.3,"🟡 Atenção","🔴 Crítico"))</f>
        <v/>
      </c>
    </row>
    <row r="10" ht="26" customHeight="1">
      <c r="B10" s="4" t="n">
        <v>5</v>
      </c>
      <c r="C10" s="5" t="inlineStr">
        <is>
          <t>NPS — Net Promoter Score</t>
        </is>
      </c>
      <c r="D10" s="6" t="inlineStr">
        <is>
          <t>Cliente</t>
        </is>
      </c>
      <c r="E10" s="10" t="n">
        <v>33</v>
      </c>
      <c r="F10" s="11" t="n">
        <v>60</v>
      </c>
      <c r="G10" s="9">
        <f>IF(E10&gt;=F10,"🟢 OK",IF(E10&gt;=F10*0.8,"🟡 Atenção","🔴 Crítico"))</f>
        <v/>
      </c>
    </row>
    <row r="11" ht="26" customHeight="1">
      <c r="B11" s="4" t="n">
        <v>6</v>
      </c>
      <c r="C11" s="5" t="inlineStr">
        <is>
          <t>Taxa de Churn Mensal (%)</t>
        </is>
      </c>
      <c r="D11" s="6" t="inlineStr">
        <is>
          <t>Cliente</t>
        </is>
      </c>
      <c r="E11" s="12" t="n">
        <v>0.0375</v>
      </c>
      <c r="F11" s="13" t="n">
        <v>0.015</v>
      </c>
      <c r="G11" s="9">
        <f>IF(E11&lt;=F11,"🟢 OK",IF(E11&lt;=F11*1.3,"🟡 Atenção","🔴 Crítico"))</f>
        <v/>
      </c>
    </row>
    <row r="12" ht="26" customHeight="1">
      <c r="B12" s="4" t="n">
        <v>7</v>
      </c>
      <c r="C12" s="5" t="inlineStr">
        <is>
          <t>LTV — Lifetime Value</t>
        </is>
      </c>
      <c r="D12" s="6" t="inlineStr">
        <is>
          <t>Cliente</t>
        </is>
      </c>
      <c r="E12" s="7" t="n">
        <v>26800</v>
      </c>
      <c r="F12" s="8" t="n">
        <v>40000</v>
      </c>
      <c r="G12" s="9">
        <f>IF(E12&gt;=F12,"🟢 OK",IF(E12&gt;=F12*0.8,"🟡 Atenção","🔴 Crítico"))</f>
        <v/>
      </c>
    </row>
    <row r="13" ht="26" customHeight="1">
      <c r="B13" s="4" t="n">
        <v>8</v>
      </c>
      <c r="C13" s="5" t="inlineStr">
        <is>
          <t>Tempo Médio de Resposta (h)</t>
        </is>
      </c>
      <c r="D13" s="6" t="inlineStr">
        <is>
          <t>Cliente</t>
        </is>
      </c>
      <c r="E13" s="10" t="n">
        <v>14</v>
      </c>
      <c r="F13" s="11" t="n">
        <v>4</v>
      </c>
      <c r="G13" s="9">
        <f>IF(E13&lt;=F13,"🟢 OK",IF(E13&lt;=F13*1.3,"🟡 Atenção","🔴 Crítico"))</f>
        <v/>
      </c>
    </row>
    <row r="14" ht="26" customHeight="1">
      <c r="B14" s="4" t="n">
        <v>9</v>
      </c>
      <c r="C14" s="5" t="inlineStr">
        <is>
          <t>Turnover Anual (%)</t>
        </is>
      </c>
      <c r="D14" s="6" t="inlineStr">
        <is>
          <t>Equipe</t>
        </is>
      </c>
      <c r="E14" s="12" t="n">
        <v>0.375</v>
      </c>
      <c r="F14" s="13" t="n">
        <v>0.15</v>
      </c>
      <c r="G14" s="9">
        <f>IF(E14&lt;=F14,"🟢 OK",IF(E14&lt;=F14*1.3,"🟡 Atenção","🔴 Crítico"))</f>
        <v/>
      </c>
    </row>
    <row r="15" ht="26" customHeight="1">
      <c r="B15" s="4" t="n">
        <v>10</v>
      </c>
      <c r="C15" s="5" t="inlineStr">
        <is>
          <t>Produtividade por Funcionário</t>
        </is>
      </c>
      <c r="D15" s="6" t="inlineStr">
        <is>
          <t>Equipe</t>
        </is>
      </c>
      <c r="E15" s="7" t="n">
        <v>8000</v>
      </c>
      <c r="F15" s="8" t="n">
        <v>12000</v>
      </c>
      <c r="G15" s="9">
        <f>IF(E15&gt;=F15,"🟢 OK",IF(E15&gt;=F15*0.8,"🟡 Atenção","🔴 Crítico"))</f>
        <v/>
      </c>
    </row>
    <row r="16" ht="26" customHeight="1">
      <c r="B16" s="4" t="n">
        <v>11</v>
      </c>
      <c r="C16" s="5" t="inlineStr">
        <is>
          <t>Índice de Automação (%)</t>
        </is>
      </c>
      <c r="D16" s="6" t="inlineStr">
        <is>
          <t>Tech</t>
        </is>
      </c>
      <c r="E16" s="12" t="n">
        <v>0.4</v>
      </c>
      <c r="F16" s="13" t="n">
        <v>0.7</v>
      </c>
      <c r="G16" s="9">
        <f>IF(E16&gt;=F16,"🟢 OK",IF(E16&gt;=F16*0.8,"🟡 Atenção","🔴 Crítico"))</f>
        <v/>
      </c>
    </row>
    <row r="17" ht="26" customHeight="1">
      <c r="B17" s="4" t="n">
        <v>12</v>
      </c>
      <c r="C17" s="5" t="inlineStr">
        <is>
          <t>Aderência a Prazos Legais (%)</t>
        </is>
      </c>
      <c r="D17" s="6" t="inlineStr">
        <is>
          <t>Tech</t>
        </is>
      </c>
      <c r="E17" s="12" t="n">
        <v>0.96</v>
      </c>
      <c r="F17" s="13" t="n">
        <v>1</v>
      </c>
      <c r="G17" s="9">
        <f>IF(E17&gt;=F17,"🟢 OK",IF(E17&gt;=F17*0.8,"🟡 Atenção","🔴 Crítico"))</f>
        <v/>
      </c>
    </row>
    <row r="19" ht="36" customHeight="1">
      <c r="B19" s="14" t="inlineStr">
        <is>
          <t>💡 Atualize mensalmente. Use a aba Histórico para acompanhar evolução. Foque em transformar 1 farol vermelho em verde por trimestre.</t>
        </is>
      </c>
    </row>
    <row r="21">
      <c r="B21" s="15" t="inlineStr">
        <is>
          <t>© 2026 Sonar Contábil — Manual de Operação do Escritório Contábil. Acesso por 30 dias.</t>
        </is>
      </c>
    </row>
  </sheetData>
  <mergeCells count="4">
    <mergeCell ref="B3:G3"/>
    <mergeCell ref="B2:G2"/>
    <mergeCell ref="B19:G19"/>
    <mergeCell ref="B21:G2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O18"/>
  <sheetViews>
    <sheetView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</cols>
  <sheetData>
    <row r="2" ht="30" customHeight="1">
      <c r="B2" s="16" t="inlineStr">
        <is>
          <t>HISTÓRICO MENSAL — registre a evolução das 12 métricas</t>
        </is>
      </c>
    </row>
    <row r="4" ht="26" customHeight="1">
      <c r="B4" s="17" t="inlineStr">
        <is>
          <t>Métrica</t>
        </is>
      </c>
      <c r="C4" s="17" t="inlineStr">
        <is>
          <t>Jan</t>
        </is>
      </c>
      <c r="D4" s="17" t="inlineStr">
        <is>
          <t>Fev</t>
        </is>
      </c>
      <c r="E4" s="17" t="inlineStr">
        <is>
          <t>Mar</t>
        </is>
      </c>
      <c r="F4" s="17" t="inlineStr">
        <is>
          <t>Abr</t>
        </is>
      </c>
      <c r="G4" s="17" t="inlineStr">
        <is>
          <t>Mai</t>
        </is>
      </c>
      <c r="H4" s="17" t="inlineStr">
        <is>
          <t>Jun</t>
        </is>
      </c>
      <c r="I4" s="17" t="inlineStr">
        <is>
          <t>Jul</t>
        </is>
      </c>
      <c r="J4" s="17" t="inlineStr">
        <is>
          <t>Ago</t>
        </is>
      </c>
      <c r="K4" s="17" t="inlineStr">
        <is>
          <t>Set</t>
        </is>
      </c>
      <c r="L4" s="17" t="inlineStr">
        <is>
          <t>Out</t>
        </is>
      </c>
      <c r="M4" s="17" t="inlineStr">
        <is>
          <t>Nov</t>
        </is>
      </c>
      <c r="N4" s="17" t="inlineStr">
        <is>
          <t>Dez</t>
        </is>
      </c>
      <c r="O4" s="17" t="inlineStr">
        <is>
          <t>Média</t>
        </is>
      </c>
    </row>
    <row r="5" ht="22" customHeight="1">
      <c r="B5" s="18" t="inlineStr">
        <is>
          <t>Honorário Médio por Cliente</t>
        </is>
      </c>
      <c r="C5" s="19" t="n"/>
      <c r="D5" s="19" t="n"/>
      <c r="E5" s="19" t="n"/>
      <c r="F5" s="20" t="n">
        <v>400</v>
      </c>
      <c r="G5" s="19" t="n"/>
      <c r="H5" s="19" t="n"/>
      <c r="I5" s="19" t="n"/>
      <c r="J5" s="19" t="n"/>
      <c r="K5" s="19" t="n"/>
      <c r="L5" s="19" t="n"/>
      <c r="M5" s="19" t="n"/>
      <c r="N5" s="19" t="n"/>
      <c r="O5" s="21">
        <f>IFERROR(AVERAGE(C5:N5),"")</f>
        <v/>
      </c>
    </row>
    <row r="6" ht="22" customHeight="1">
      <c r="B6" s="18" t="inlineStr">
        <is>
          <t>Custo Operacional por Cliente</t>
        </is>
      </c>
      <c r="C6" s="19" t="n"/>
      <c r="D6" s="19" t="n"/>
      <c r="E6" s="19" t="n"/>
      <c r="F6" s="20" t="n">
        <v>300</v>
      </c>
      <c r="G6" s="19" t="n"/>
      <c r="H6" s="19" t="n"/>
      <c r="I6" s="19" t="n"/>
      <c r="J6" s="19" t="n"/>
      <c r="K6" s="19" t="n"/>
      <c r="L6" s="19" t="n"/>
      <c r="M6" s="19" t="n"/>
      <c r="N6" s="19" t="n"/>
      <c r="O6" s="21">
        <f>IFERROR(AVERAGE(C6:N6),"")</f>
        <v/>
      </c>
    </row>
    <row r="7" ht="22" customHeight="1">
      <c r="B7" s="18" t="inlineStr">
        <is>
          <t>Horas Trabalhadas por Cliente/Mês</t>
        </is>
      </c>
      <c r="C7" s="19" t="n"/>
      <c r="D7" s="19" t="n"/>
      <c r="E7" s="19" t="n"/>
      <c r="F7" s="20" t="n">
        <v>8</v>
      </c>
      <c r="G7" s="19" t="n"/>
      <c r="H7" s="19" t="n"/>
      <c r="I7" s="19" t="n"/>
      <c r="J7" s="19" t="n"/>
      <c r="K7" s="19" t="n"/>
      <c r="L7" s="19" t="n"/>
      <c r="M7" s="19" t="n"/>
      <c r="N7" s="19" t="n"/>
      <c r="O7" s="21">
        <f>IFERROR(AVERAGE(C7:N7),"")</f>
        <v/>
      </c>
    </row>
    <row r="8" ht="22" customHeight="1">
      <c r="B8" s="18" t="inlineStr">
        <is>
          <t>Taxa de Retrabalho (%)</t>
        </is>
      </c>
      <c r="C8" s="19" t="n"/>
      <c r="D8" s="19" t="n"/>
      <c r="E8" s="19" t="n"/>
      <c r="F8" s="20" t="n">
        <v>0.15</v>
      </c>
      <c r="G8" s="19" t="n"/>
      <c r="H8" s="19" t="n"/>
      <c r="I8" s="19" t="n"/>
      <c r="J8" s="19" t="n"/>
      <c r="K8" s="19" t="n"/>
      <c r="L8" s="19" t="n"/>
      <c r="M8" s="19" t="n"/>
      <c r="N8" s="19" t="n"/>
      <c r="O8" s="21">
        <f>IFERROR(AVERAGE(C8:N8),"")</f>
        <v/>
      </c>
    </row>
    <row r="9" ht="22" customHeight="1">
      <c r="B9" s="18" t="inlineStr">
        <is>
          <t>NPS — Net Promoter Score</t>
        </is>
      </c>
      <c r="C9" s="19" t="n"/>
      <c r="D9" s="19" t="n"/>
      <c r="E9" s="19" t="n"/>
      <c r="F9" s="20" t="n">
        <v>33</v>
      </c>
      <c r="G9" s="19" t="n"/>
      <c r="H9" s="19" t="n"/>
      <c r="I9" s="19" t="n"/>
      <c r="J9" s="19" t="n"/>
      <c r="K9" s="19" t="n"/>
      <c r="L9" s="19" t="n"/>
      <c r="M9" s="19" t="n"/>
      <c r="N9" s="19" t="n"/>
      <c r="O9" s="21">
        <f>IFERROR(AVERAGE(C9:N9),"")</f>
        <v/>
      </c>
    </row>
    <row r="10" ht="22" customHeight="1">
      <c r="B10" s="18" t="inlineStr">
        <is>
          <t>Taxa de Churn Mensal (%)</t>
        </is>
      </c>
      <c r="C10" s="19" t="n"/>
      <c r="D10" s="19" t="n"/>
      <c r="E10" s="19" t="n"/>
      <c r="F10" s="20" t="n">
        <v>0.0375</v>
      </c>
      <c r="G10" s="19" t="n"/>
      <c r="H10" s="19" t="n"/>
      <c r="I10" s="19" t="n"/>
      <c r="J10" s="19" t="n"/>
      <c r="K10" s="19" t="n"/>
      <c r="L10" s="19" t="n"/>
      <c r="M10" s="19" t="n"/>
      <c r="N10" s="19" t="n"/>
      <c r="O10" s="21">
        <f>IFERROR(AVERAGE(C10:N10),"")</f>
        <v/>
      </c>
    </row>
    <row r="11" ht="22" customHeight="1">
      <c r="B11" s="18" t="inlineStr">
        <is>
          <t>LTV — Lifetime Value</t>
        </is>
      </c>
      <c r="C11" s="19" t="n"/>
      <c r="D11" s="19" t="n"/>
      <c r="E11" s="19" t="n"/>
      <c r="F11" s="20" t="n">
        <v>26800</v>
      </c>
      <c r="G11" s="19" t="n"/>
      <c r="H11" s="19" t="n"/>
      <c r="I11" s="19" t="n"/>
      <c r="J11" s="19" t="n"/>
      <c r="K11" s="19" t="n"/>
      <c r="L11" s="19" t="n"/>
      <c r="M11" s="19" t="n"/>
      <c r="N11" s="19" t="n"/>
      <c r="O11" s="21">
        <f>IFERROR(AVERAGE(C11:N11),"")</f>
        <v/>
      </c>
    </row>
    <row r="12" ht="22" customHeight="1">
      <c r="B12" s="18" t="inlineStr">
        <is>
          <t>Tempo Médio de Resposta (h)</t>
        </is>
      </c>
      <c r="C12" s="19" t="n"/>
      <c r="D12" s="19" t="n"/>
      <c r="E12" s="19" t="n"/>
      <c r="F12" s="20" t="n">
        <v>14</v>
      </c>
      <c r="G12" s="19" t="n"/>
      <c r="H12" s="19" t="n"/>
      <c r="I12" s="19" t="n"/>
      <c r="J12" s="19" t="n"/>
      <c r="K12" s="19" t="n"/>
      <c r="L12" s="19" t="n"/>
      <c r="M12" s="19" t="n"/>
      <c r="N12" s="19" t="n"/>
      <c r="O12" s="21">
        <f>IFERROR(AVERAGE(C12:N12),"")</f>
        <v/>
      </c>
    </row>
    <row r="13" ht="22" customHeight="1">
      <c r="B13" s="18" t="inlineStr">
        <is>
          <t>Turnover Anual (%)</t>
        </is>
      </c>
      <c r="C13" s="19" t="n"/>
      <c r="D13" s="19" t="n"/>
      <c r="E13" s="19" t="n"/>
      <c r="F13" s="20" t="n">
        <v>0.375</v>
      </c>
      <c r="G13" s="19" t="n"/>
      <c r="H13" s="19" t="n"/>
      <c r="I13" s="19" t="n"/>
      <c r="J13" s="19" t="n"/>
      <c r="K13" s="19" t="n"/>
      <c r="L13" s="19" t="n"/>
      <c r="M13" s="19" t="n"/>
      <c r="N13" s="19" t="n"/>
      <c r="O13" s="21">
        <f>IFERROR(AVERAGE(C13:N13),"")</f>
        <v/>
      </c>
    </row>
    <row r="14" ht="22" customHeight="1">
      <c r="B14" s="18" t="inlineStr">
        <is>
          <t>Produtividade por Funcionário</t>
        </is>
      </c>
      <c r="C14" s="19" t="n"/>
      <c r="D14" s="19" t="n"/>
      <c r="E14" s="19" t="n"/>
      <c r="F14" s="20" t="n">
        <v>8000</v>
      </c>
      <c r="G14" s="19" t="n"/>
      <c r="H14" s="19" t="n"/>
      <c r="I14" s="19" t="n"/>
      <c r="J14" s="19" t="n"/>
      <c r="K14" s="19" t="n"/>
      <c r="L14" s="19" t="n"/>
      <c r="M14" s="19" t="n"/>
      <c r="N14" s="19" t="n"/>
      <c r="O14" s="21">
        <f>IFERROR(AVERAGE(C14:N14),"")</f>
        <v/>
      </c>
    </row>
    <row r="15" ht="22" customHeight="1">
      <c r="B15" s="18" t="inlineStr">
        <is>
          <t>Índice de Automação (%)</t>
        </is>
      </c>
      <c r="C15" s="19" t="n"/>
      <c r="D15" s="19" t="n"/>
      <c r="E15" s="19" t="n"/>
      <c r="F15" s="20" t="n">
        <v>0.4</v>
      </c>
      <c r="G15" s="19" t="n"/>
      <c r="H15" s="19" t="n"/>
      <c r="I15" s="19" t="n"/>
      <c r="J15" s="19" t="n"/>
      <c r="K15" s="19" t="n"/>
      <c r="L15" s="19" t="n"/>
      <c r="M15" s="19" t="n"/>
      <c r="N15" s="19" t="n"/>
      <c r="O15" s="21">
        <f>IFERROR(AVERAGE(C15:N15),"")</f>
        <v/>
      </c>
    </row>
    <row r="16" ht="22" customHeight="1">
      <c r="B16" s="18" t="inlineStr">
        <is>
          <t>Aderência a Prazos Legais (%)</t>
        </is>
      </c>
      <c r="C16" s="19" t="n"/>
      <c r="D16" s="19" t="n"/>
      <c r="E16" s="19" t="n"/>
      <c r="F16" s="20" t="n">
        <v>0.96</v>
      </c>
      <c r="G16" s="19" t="n"/>
      <c r="H16" s="19" t="n"/>
      <c r="I16" s="19" t="n"/>
      <c r="J16" s="19" t="n"/>
      <c r="K16" s="19" t="n"/>
      <c r="L16" s="19" t="n"/>
      <c r="M16" s="19" t="n"/>
      <c r="N16" s="19" t="n"/>
      <c r="O16" s="21">
        <f>IFERROR(AVERAGE(C16:N16),"")</f>
        <v/>
      </c>
    </row>
    <row r="18">
      <c r="B18" s="22" t="inlineStr">
        <is>
          <t>Preencha mensalmente. A última coluna calcula a média do ano. Ideal: gráfico de evolução por métrica (criar quando tiver 6+ meses).</t>
        </is>
      </c>
    </row>
  </sheetData>
  <mergeCells count="2">
    <mergeCell ref="B18:O18"/>
    <mergeCell ref="B2:O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D16"/>
  <sheetViews>
    <sheetView workbookViewId="0">
      <selection activeCell="A1" sqref="A1"/>
    </sheetView>
  </sheetViews>
  <sheetFormatPr baseColWidth="8" defaultRowHeight="15"/>
  <cols>
    <col width="4" customWidth="1" min="1" max="1"/>
    <col width="36" customWidth="1" min="2" max="2"/>
    <col width="60" customWidth="1" min="3" max="3"/>
    <col width="36" customWidth="1" min="4" max="4"/>
  </cols>
  <sheetData>
    <row r="2" ht="30" customHeight="1">
      <c r="B2" s="16" t="inlineStr">
        <is>
          <t>GLOSSÁRIO — definição e fórmula de cada métrica</t>
        </is>
      </c>
    </row>
    <row r="4" ht="28" customHeight="1">
      <c r="B4" s="3" t="inlineStr">
        <is>
          <t>Métrica</t>
        </is>
      </c>
      <c r="C4" s="3" t="inlineStr">
        <is>
          <t>Definição</t>
        </is>
      </c>
      <c r="D4" s="3" t="inlineStr">
        <is>
          <t>Fórmula</t>
        </is>
      </c>
    </row>
    <row r="5" ht="32" customHeight="1">
      <c r="B5" s="23" t="inlineStr">
        <is>
          <t>Honorário Médio por Cliente</t>
        </is>
      </c>
      <c r="C5" s="24" t="inlineStr">
        <is>
          <t>Receita média que cada cliente paga por mês.</t>
        </is>
      </c>
      <c r="D5" s="25" t="inlineStr">
        <is>
          <t>Receita Recorrente ÷ Nº Clientes</t>
        </is>
      </c>
    </row>
    <row r="6" ht="32" customHeight="1">
      <c r="B6" s="23" t="inlineStr">
        <is>
          <t>Custo Operacional por Cliente</t>
        </is>
      </c>
      <c r="C6" s="24" t="inlineStr">
        <is>
          <t>Quanto cada cliente custa pra ser atendido.</t>
        </is>
      </c>
      <c r="D6" s="25" t="inlineStr">
        <is>
          <t>Custo Total Mensal ÷ Nº Clientes</t>
        </is>
      </c>
    </row>
    <row r="7" ht="32" customHeight="1">
      <c r="B7" s="23" t="inlineStr">
        <is>
          <t>Horas Trabalhadas por Cliente/Mês</t>
        </is>
      </c>
      <c r="C7" s="24" t="inlineStr">
        <is>
          <t>Tempo médio dedicado por cliente.</t>
        </is>
      </c>
      <c r="D7" s="25" t="inlineStr">
        <is>
          <t>Horas Totais Equipe ÷ Nº Clientes</t>
        </is>
      </c>
    </row>
    <row r="8" ht="32" customHeight="1">
      <c r="B8" s="23" t="inlineStr">
        <is>
          <t>Taxa de Retrabalho</t>
        </is>
      </c>
      <c r="C8" s="24" t="inlineStr">
        <is>
          <t>% de tarefas refeitas após consideradas prontas.</t>
        </is>
      </c>
      <c r="D8" s="25" t="inlineStr">
        <is>
          <t>(Tarefas Refeitas ÷ Tarefas Totais) × 100</t>
        </is>
      </c>
    </row>
    <row r="9" ht="32" customHeight="1">
      <c r="B9" s="23" t="inlineStr">
        <is>
          <t>NPS</t>
        </is>
      </c>
      <c r="C9" s="24" t="inlineStr">
        <is>
          <t>Net Promoter Score — indicador de satisfação.</t>
        </is>
      </c>
      <c r="D9" s="25" t="inlineStr">
        <is>
          <t>% Promotores (9-10) − % Detratores (0-6)</t>
        </is>
      </c>
    </row>
    <row r="10" ht="32" customHeight="1">
      <c r="B10" s="23" t="inlineStr">
        <is>
          <t>Churn Rate</t>
        </is>
      </c>
      <c r="C10" s="24" t="inlineStr">
        <is>
          <t>% de clientes perdidos no mês.</t>
        </is>
      </c>
      <c r="D10" s="25" t="inlineStr">
        <is>
          <t>(Clientes Perdidos ÷ Clientes Inicial) × 100</t>
        </is>
      </c>
    </row>
    <row r="11" ht="32" customHeight="1">
      <c r="B11" s="23" t="inlineStr">
        <is>
          <t>LTV</t>
        </is>
      </c>
      <c r="C11" s="24" t="inlineStr">
        <is>
          <t>Receita total esperada por cliente até sair.</t>
        </is>
      </c>
      <c r="D11" s="25" t="inlineStr">
        <is>
          <t>Honorário Médio × Tempo Médio Permanência</t>
        </is>
      </c>
    </row>
    <row r="12" ht="32" customHeight="1">
      <c r="B12" s="23" t="inlineStr">
        <is>
          <t>Tempo Médio de Resposta</t>
        </is>
      </c>
      <c r="C12" s="24" t="inlineStr">
        <is>
          <t>Tempo entre cliente perguntar e receber resposta.</t>
        </is>
      </c>
      <c r="D12" s="25" t="inlineStr">
        <is>
          <t>Σ tempos respostas ÷ Nº mensagens</t>
        </is>
      </c>
    </row>
    <row r="13" ht="32" customHeight="1">
      <c r="B13" s="23" t="inlineStr">
        <is>
          <t>Turnover</t>
        </is>
      </c>
      <c r="C13" s="24" t="inlineStr">
        <is>
          <t>% da equipe que saiu nos últimos 12 meses.</t>
        </is>
      </c>
      <c r="D13" s="25" t="inlineStr">
        <is>
          <t>(Saídas em 12m ÷ Quadro Médio) × 100</t>
        </is>
      </c>
    </row>
    <row r="14" ht="32" customHeight="1">
      <c r="B14" s="23" t="inlineStr">
        <is>
          <t>Produtividade por Funcionário</t>
        </is>
      </c>
      <c r="C14" s="24" t="inlineStr">
        <is>
          <t>Receita gerada por pessoa.</t>
        </is>
      </c>
      <c r="D14" s="25" t="inlineStr">
        <is>
          <t>Receita Recorrente ÷ Nº Funcionários</t>
        </is>
      </c>
    </row>
    <row r="15" ht="32" customHeight="1">
      <c r="B15" s="23" t="inlineStr">
        <is>
          <t>Índice de Automação</t>
        </is>
      </c>
      <c r="C15" s="24" t="inlineStr">
        <is>
          <t>% dos processos críticos automatizados.</t>
        </is>
      </c>
      <c r="D15" s="25" t="inlineStr">
        <is>
          <t>Processos Automatizados ÷ 10</t>
        </is>
      </c>
    </row>
    <row r="16" ht="32" customHeight="1">
      <c r="B16" s="23" t="inlineStr">
        <is>
          <t>Aderência a Prazos</t>
        </is>
      </c>
      <c r="C16" s="24" t="inlineStr">
        <is>
          <t>% das obrigações entregues no prazo.</t>
        </is>
      </c>
      <c r="D16" s="25" t="inlineStr">
        <is>
          <t>(Entregas no Prazo ÷ Total) × 100</t>
        </is>
      </c>
    </row>
  </sheetData>
  <mergeCells count="1"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2026-04-25T16:50:12Z</dcterms:created>
  <dcterms:modified xmlns:dcterms="http://purl.org/dc/terms/" xmlns:xsi="http://www.w3.org/2001/XMLSchema-instance" xsi:type="dcterms:W3CDTF">2026-04-25T16:50:12Z</dcterms:modified>
</cp:coreProperties>
</file>